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Misapart\Downloads\"/>
    </mc:Choice>
  </mc:AlternateContent>
  <xr:revisionPtr revIDLastSave="0" documentId="8_{9E6D83C2-3110-4315-B7B9-2AC583201AAE}" xr6:coauthVersionLast="40" xr6:coauthVersionMax="40" xr10:uidLastSave="{00000000-0000-0000-0000-000000000000}"/>
  <bookViews>
    <workbookView xWindow="0" yWindow="0" windowWidth="20490" windowHeight="7245" xr2:uid="{00000000-000D-0000-FFFF-FFFF00000000}"/>
  </bookViews>
  <sheets>
    <sheet name="Français" sheetId="1" r:id="rId1"/>
    <sheet name="English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2" l="1"/>
  <c r="E38" i="2"/>
  <c r="E37" i="2"/>
  <c r="E36" i="2"/>
  <c r="E35" i="2"/>
  <c r="E34" i="2"/>
  <c r="E32" i="2"/>
  <c r="E31" i="2"/>
  <c r="E30" i="2"/>
  <c r="E29" i="2"/>
  <c r="E27" i="2"/>
  <c r="E26" i="2"/>
  <c r="E25" i="2"/>
  <c r="E24" i="2"/>
  <c r="E20" i="2"/>
  <c r="E19" i="2"/>
  <c r="E18" i="2"/>
  <c r="E17" i="2"/>
  <c r="E16" i="2"/>
  <c r="E15" i="2"/>
  <c r="E42" i="2" s="1"/>
  <c r="E44" i="2" l="1"/>
  <c r="E45" i="2" s="1"/>
  <c r="E40" i="1"/>
  <c r="E38" i="1"/>
  <c r="E37" i="1"/>
  <c r="E36" i="1"/>
  <c r="E35" i="1"/>
  <c r="E34" i="1"/>
  <c r="E32" i="1"/>
  <c r="E31" i="1"/>
  <c r="E30" i="1"/>
  <c r="E29" i="1"/>
  <c r="E27" i="1"/>
  <c r="E26" i="1"/>
  <c r="E25" i="1"/>
  <c r="E24" i="1"/>
  <c r="E20" i="1"/>
  <c r="E19" i="1"/>
  <c r="E18" i="1"/>
  <c r="E17" i="1"/>
  <c r="E16" i="1"/>
  <c r="E15" i="1"/>
  <c r="E42" i="1" s="1"/>
  <c r="E44" i="1" s="1"/>
  <c r="E47" i="2" l="1"/>
  <c r="E49" i="2" s="1"/>
  <c r="E52" i="2" s="1"/>
  <c r="E54" i="2" s="1"/>
  <c r="E48" i="2"/>
  <c r="E45" i="1"/>
  <c r="E48" i="1" l="1"/>
  <c r="E47" i="1"/>
  <c r="E49" i="1" l="1"/>
  <c r="E52" i="1" s="1"/>
  <c r="E54" i="1" s="1"/>
</calcChain>
</file>

<file path=xl/sharedStrings.xml><?xml version="1.0" encoding="utf-8"?>
<sst xmlns="http://schemas.openxmlformats.org/spreadsheetml/2006/main" count="132" uniqueCount="86">
  <si>
    <t>Misapart</t>
  </si>
  <si>
    <t>1130 rue Bresse</t>
  </si>
  <si>
    <t>J0B 1A0</t>
  </si>
  <si>
    <t>Facture #</t>
  </si>
  <si>
    <t>Date:</t>
  </si>
  <si>
    <t>Paiement</t>
  </si>
  <si>
    <t>Master</t>
  </si>
  <si>
    <t>Visa</t>
  </si>
  <si>
    <t>Paypal</t>
  </si>
  <si>
    <t>Chèque</t>
  </si>
  <si>
    <t>CITQ</t>
  </si>
  <si>
    <t>Description</t>
  </si>
  <si>
    <t>Prix unitaire</t>
  </si>
  <si>
    <t>Sous-total</t>
  </si>
  <si>
    <t>Séjour avec nuitées</t>
  </si>
  <si>
    <t># personnes</t>
  </si>
  <si>
    <t>Durée du séjour</t>
  </si>
  <si>
    <t>Adultes premier 20 individus</t>
  </si>
  <si>
    <t>Adultes entre 21 et 36 individus</t>
  </si>
  <si>
    <t>Adultes entre 37 et 60 individus</t>
  </si>
  <si>
    <t>Type de séjour</t>
  </si>
  <si>
    <t>weekend</t>
  </si>
  <si>
    <t>jours de semaine</t>
  </si>
  <si>
    <t>congé</t>
  </si>
  <si>
    <t>semaine</t>
  </si>
  <si>
    <t>Enfants 8 à 11 ans</t>
  </si>
  <si>
    <t>Enfants moins de 7 ans</t>
  </si>
  <si>
    <t>Ménage</t>
  </si>
  <si>
    <t>Séjour sans nuitée</t>
  </si>
  <si>
    <t>Tranche d'heure additionnelle</t>
  </si>
  <si>
    <t>Adultes premier 40 individus</t>
  </si>
  <si>
    <t>Adultes entre 41 et 80 individus</t>
  </si>
  <si>
    <t>entre 9h et 21h (durée 12h)</t>
  </si>
  <si>
    <t>entre 13h et 21h (durée 8h)</t>
  </si>
  <si>
    <t>entre 17h et 21h (durée 4h)</t>
  </si>
  <si>
    <t>Total</t>
  </si>
  <si>
    <t>Sous total</t>
  </si>
  <si>
    <t>Dépôt</t>
  </si>
  <si>
    <t>Balance due</t>
  </si>
  <si>
    <t>NEQ</t>
  </si>
  <si>
    <t>TPS (5%) - (820630200)</t>
  </si>
  <si>
    <t>TVQ (9,975%) - (1082733228)</t>
  </si>
  <si>
    <t>Taxes sur l'hébergement (3,5%)</t>
  </si>
  <si>
    <t>Solde</t>
  </si>
  <si>
    <t>Ascot Corner, QC Canada</t>
  </si>
  <si>
    <t>Tel: 1-819-791-3699</t>
  </si>
  <si>
    <t>Autres (longue distance, films, etc.)</t>
  </si>
  <si>
    <t>Sous total avec taxes sur l'hébergement</t>
  </si>
  <si>
    <t>Argent</t>
  </si>
  <si>
    <t>Dépôt de sécurité de 5000$</t>
  </si>
  <si>
    <t>Reçu:</t>
  </si>
  <si>
    <t>Retourné:</t>
  </si>
  <si>
    <t>Setapart</t>
  </si>
  <si>
    <t>Bill #</t>
  </si>
  <si>
    <t>Check</t>
  </si>
  <si>
    <t>Money</t>
  </si>
  <si>
    <t>Interact</t>
  </si>
  <si>
    <t>Payment</t>
  </si>
  <si>
    <t>Kind of stay</t>
  </si>
  <si>
    <t>fin de semaine</t>
  </si>
  <si>
    <t>weekdays</t>
  </si>
  <si>
    <t>week</t>
  </si>
  <si>
    <t>holidays</t>
  </si>
  <si>
    <t>Stays with overnights</t>
  </si>
  <si>
    <t>First 20 adults</t>
  </si>
  <si>
    <t>Additional Adults (between 21 and 36)</t>
  </si>
  <si>
    <t>Additional adultes (above 36 up to 60)</t>
  </si>
  <si>
    <t>Kids from 8 to 11 years old</t>
  </si>
  <si>
    <t>Kids 7 years old and less</t>
  </si>
  <si>
    <t>Housekeeping</t>
  </si>
  <si>
    <t>Stays without overnigths</t>
  </si>
  <si>
    <t>First 40 adults</t>
  </si>
  <si>
    <t>Additionnal adults (above 40 up to 80)</t>
  </si>
  <si>
    <t>From 9 am to 9 pm (12 hours stay)</t>
  </si>
  <si>
    <t>Between 1pm to 9 pm (8 hours stay)</t>
  </si>
  <si>
    <t>Between 5 pm to 9 pm (4 hours stays)</t>
  </si>
  <si>
    <t>Additionnal hours</t>
  </si>
  <si>
    <t>Others (long distance calls, movies, etc.)</t>
  </si>
  <si>
    <t>Taxes on accommodation (3,5%)</t>
  </si>
  <si>
    <t>Sub total</t>
  </si>
  <si>
    <t>Sub total with accommadation taxes</t>
  </si>
  <si>
    <t>Deposit</t>
  </si>
  <si>
    <t>Balance</t>
  </si>
  <si>
    <t>Security deposit 5000$</t>
  </si>
  <si>
    <t>Receive:</t>
  </si>
  <si>
    <t>Returned: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</si>
</sst>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* #,##0.00_)\ &quot;$&quot;_ ;_ * \(#,##0.00\)\ &quot;$&quot;_ ;_ * &quot;-&quot;??_)\ &quot;$&quot;_ ;_ @_ "/>
    <numFmt numFmtId="164" formatCode="_ * #,##0_)\ &quot;$&quot;_ ;_ * \(#,##0\)\ &quot;$&quot;_ ;_ * &quot;-&quot;??_)\ &quot;$&quot;_ ;_ @_ "/>
    <numFmt numFmtId="165" formatCode="[$-F800]dddd\,\ mmmm\ dd\,\ yyyy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Arial Black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44" fontId="0" fillId="0" borderId="0" xfId="1" applyFont="1"/>
    <xf numFmtId="164" fontId="0" fillId="0" borderId="0" xfId="1" applyNumberFormat="1" applyFont="1"/>
    <xf numFmtId="0" fontId="4" fillId="0" borderId="0" xfId="0" applyFont="1"/>
    <xf numFmtId="0" fontId="5" fillId="0" borderId="0" xfId="0" applyFont="1"/>
    <xf numFmtId="165" fontId="0" fillId="0" borderId="0" xfId="0" applyNumberFormat="1"/>
    <xf numFmtId="164" fontId="0" fillId="0" borderId="0" xfId="0" applyNumberFormat="1"/>
    <xf numFmtId="164" fontId="2" fillId="0" borderId="0" xfId="0" applyNumberFormat="1" applyFont="1"/>
    <xf numFmtId="164" fontId="0" fillId="0" borderId="0" xfId="0" applyNumberFormat="1" applyFont="1"/>
    <xf numFmtId="44" fontId="0" fillId="0" borderId="0" xfId="0" applyNumberFormat="1"/>
    <xf numFmtId="44" fontId="0" fillId="0" borderId="0" xfId="1" applyNumberFormat="1" applyFont="1"/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0</xdr:col>
      <xdr:colOff>2303561</xdr:colOff>
      <xdr:row>6</xdr:row>
      <xdr:rowOff>9525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2303560" cy="10382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0</xdr:col>
      <xdr:colOff>2303561</xdr:colOff>
      <xdr:row>5</xdr:row>
      <xdr:rowOff>85725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22F4509-6945-4C72-8B34-88951D2D8D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2303560" cy="10382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5"/>
  <sheetViews>
    <sheetView tabSelected="1" workbookViewId="0">
      <selection activeCell="B14" sqref="B14"/>
    </sheetView>
  </sheetViews>
  <sheetFormatPr baseColWidth="10" defaultRowHeight="15" x14ac:dyDescent="0.25"/>
  <cols>
    <col min="1" max="1" width="36" customWidth="1"/>
    <col min="2" max="2" width="14.28515625" customWidth="1"/>
    <col min="3" max="3" width="16.28515625" customWidth="1"/>
    <col min="4" max="4" width="12.140625" customWidth="1"/>
    <col min="5" max="5" width="14.85546875" customWidth="1"/>
  </cols>
  <sheetData>
    <row r="1" spans="1:5" ht="14.1" customHeight="1" x14ac:dyDescent="0.3">
      <c r="B1" s="10" t="s">
        <v>0</v>
      </c>
      <c r="D1" s="2" t="s">
        <v>3</v>
      </c>
    </row>
    <row r="2" spans="1:5" ht="14.1" customHeight="1" x14ac:dyDescent="0.3">
      <c r="B2" s="10" t="s">
        <v>1</v>
      </c>
      <c r="D2" t="s">
        <v>4</v>
      </c>
      <c r="E2" s="11"/>
    </row>
    <row r="3" spans="1:5" ht="14.1" customHeight="1" x14ac:dyDescent="0.3">
      <c r="B3" s="10" t="s">
        <v>44</v>
      </c>
      <c r="D3" t="s">
        <v>48</v>
      </c>
      <c r="E3" s="7"/>
    </row>
    <row r="4" spans="1:5" ht="14.1" customHeight="1" x14ac:dyDescent="0.3">
      <c r="B4" s="10" t="s">
        <v>2</v>
      </c>
      <c r="D4" t="s">
        <v>56</v>
      </c>
      <c r="E4" s="11"/>
    </row>
    <row r="5" spans="1:5" ht="14.1" customHeight="1" x14ac:dyDescent="0.25">
      <c r="B5" s="2" t="s">
        <v>45</v>
      </c>
      <c r="D5" t="s">
        <v>6</v>
      </c>
    </row>
    <row r="6" spans="1:5" ht="14.1" customHeight="1" x14ac:dyDescent="0.25">
      <c r="C6" s="6" t="s">
        <v>5</v>
      </c>
      <c r="D6" t="s">
        <v>7</v>
      </c>
    </row>
    <row r="7" spans="1:5" ht="14.1" customHeight="1" x14ac:dyDescent="0.25">
      <c r="A7" s="1" t="s">
        <v>10</v>
      </c>
      <c r="B7">
        <v>297081</v>
      </c>
      <c r="D7" t="s">
        <v>8</v>
      </c>
    </row>
    <row r="8" spans="1:5" ht="14.1" customHeight="1" x14ac:dyDescent="0.25">
      <c r="A8" s="1" t="s">
        <v>39</v>
      </c>
      <c r="B8" s="1">
        <v>2274153388</v>
      </c>
      <c r="D8" t="s">
        <v>9</v>
      </c>
    </row>
    <row r="9" spans="1:5" ht="6" customHeight="1" x14ac:dyDescent="0.25"/>
    <row r="10" spans="1:5" x14ac:dyDescent="0.25">
      <c r="A10" t="s">
        <v>20</v>
      </c>
      <c r="B10" s="6" t="s">
        <v>59</v>
      </c>
      <c r="C10" s="6" t="s">
        <v>22</v>
      </c>
      <c r="D10" s="6" t="s">
        <v>23</v>
      </c>
      <c r="E10" s="6" t="s">
        <v>24</v>
      </c>
    </row>
    <row r="11" spans="1:5" ht="6" customHeight="1" x14ac:dyDescent="0.25"/>
    <row r="12" spans="1:5" s="2" customFormat="1" x14ac:dyDescent="0.25">
      <c r="A12" s="2" t="s">
        <v>11</v>
      </c>
      <c r="B12" s="4" t="s">
        <v>15</v>
      </c>
      <c r="C12" s="4" t="s">
        <v>16</v>
      </c>
      <c r="D12" s="2" t="s">
        <v>12</v>
      </c>
      <c r="E12" s="2" t="s">
        <v>13</v>
      </c>
    </row>
    <row r="13" spans="1:5" ht="6" customHeight="1" x14ac:dyDescent="0.25"/>
    <row r="14" spans="1:5" ht="14.1" customHeight="1" x14ac:dyDescent="0.25">
      <c r="A14" s="5" t="s">
        <v>14</v>
      </c>
    </row>
    <row r="15" spans="1:5" ht="14.1" customHeight="1" x14ac:dyDescent="0.25">
      <c r="A15" t="s">
        <v>17</v>
      </c>
      <c r="D15" s="8">
        <v>100</v>
      </c>
      <c r="E15" s="12">
        <f>B15*C15*D15</f>
        <v>0</v>
      </c>
    </row>
    <row r="16" spans="1:5" ht="14.1" customHeight="1" x14ac:dyDescent="0.25">
      <c r="A16" t="s">
        <v>18</v>
      </c>
      <c r="D16" s="8">
        <v>90</v>
      </c>
      <c r="E16" s="12">
        <f t="shared" ref="E16:E19" si="0">B16*C16*D16</f>
        <v>0</v>
      </c>
    </row>
    <row r="17" spans="1:5" ht="14.1" customHeight="1" x14ac:dyDescent="0.25">
      <c r="A17" t="s">
        <v>19</v>
      </c>
      <c r="D17" s="8">
        <v>80</v>
      </c>
      <c r="E17" s="12">
        <f t="shared" si="0"/>
        <v>0</v>
      </c>
    </row>
    <row r="18" spans="1:5" ht="14.1" customHeight="1" x14ac:dyDescent="0.25">
      <c r="A18" t="s">
        <v>25</v>
      </c>
      <c r="D18" s="8">
        <v>75</v>
      </c>
      <c r="E18" s="12">
        <f t="shared" si="0"/>
        <v>0</v>
      </c>
    </row>
    <row r="19" spans="1:5" ht="14.1" customHeight="1" x14ac:dyDescent="0.25">
      <c r="A19" t="s">
        <v>26</v>
      </c>
      <c r="D19" s="8">
        <v>60</v>
      </c>
      <c r="E19" s="12">
        <f t="shared" si="0"/>
        <v>0</v>
      </c>
    </row>
    <row r="20" spans="1:5" ht="14.1" customHeight="1" x14ac:dyDescent="0.25">
      <c r="A20" t="s">
        <v>27</v>
      </c>
      <c r="D20" s="8">
        <v>500</v>
      </c>
      <c r="E20" s="12">
        <f>C20*D20</f>
        <v>0</v>
      </c>
    </row>
    <row r="21" spans="1:5" ht="6" customHeight="1" x14ac:dyDescent="0.25">
      <c r="D21" s="8"/>
    </row>
    <row r="22" spans="1:5" ht="14.1" customHeight="1" x14ac:dyDescent="0.25">
      <c r="A22" s="5" t="s">
        <v>28</v>
      </c>
      <c r="D22" s="8"/>
    </row>
    <row r="23" spans="1:5" ht="14.1" customHeight="1" x14ac:dyDescent="0.25">
      <c r="A23" s="9" t="s">
        <v>32</v>
      </c>
      <c r="D23" s="8"/>
    </row>
    <row r="24" spans="1:5" ht="14.1" customHeight="1" x14ac:dyDescent="0.25">
      <c r="A24" t="s">
        <v>30</v>
      </c>
      <c r="D24" s="8">
        <v>75</v>
      </c>
      <c r="E24" s="12">
        <f t="shared" ref="E24:E27" si="1">B24*C24*D24</f>
        <v>0</v>
      </c>
    </row>
    <row r="25" spans="1:5" ht="14.1" customHeight="1" x14ac:dyDescent="0.25">
      <c r="A25" t="s">
        <v>31</v>
      </c>
      <c r="D25" s="8">
        <v>65</v>
      </c>
      <c r="E25" s="12">
        <f t="shared" si="1"/>
        <v>0</v>
      </c>
    </row>
    <row r="26" spans="1:5" ht="14.1" customHeight="1" x14ac:dyDescent="0.25">
      <c r="A26" t="s">
        <v>25</v>
      </c>
      <c r="D26" s="8">
        <v>50</v>
      </c>
      <c r="E26" s="12">
        <f t="shared" si="1"/>
        <v>0</v>
      </c>
    </row>
    <row r="27" spans="1:5" ht="14.1" customHeight="1" x14ac:dyDescent="0.25">
      <c r="A27" t="s">
        <v>26</v>
      </c>
      <c r="D27" s="8">
        <v>40</v>
      </c>
      <c r="E27" s="12">
        <f t="shared" si="1"/>
        <v>0</v>
      </c>
    </row>
    <row r="28" spans="1:5" ht="14.1" customHeight="1" x14ac:dyDescent="0.25">
      <c r="A28" s="9" t="s">
        <v>33</v>
      </c>
      <c r="D28" s="8"/>
      <c r="E28" s="16"/>
    </row>
    <row r="29" spans="1:5" ht="14.1" customHeight="1" x14ac:dyDescent="0.25">
      <c r="A29" t="s">
        <v>30</v>
      </c>
      <c r="D29" s="8">
        <v>65</v>
      </c>
      <c r="E29" s="12">
        <f t="shared" ref="E29:E32" si="2">B29*C29*D29</f>
        <v>0</v>
      </c>
    </row>
    <row r="30" spans="1:5" ht="14.1" customHeight="1" x14ac:dyDescent="0.25">
      <c r="A30" t="s">
        <v>31</v>
      </c>
      <c r="D30" s="8">
        <v>55</v>
      </c>
      <c r="E30" s="12">
        <f t="shared" si="2"/>
        <v>0</v>
      </c>
    </row>
    <row r="31" spans="1:5" ht="14.1" customHeight="1" x14ac:dyDescent="0.25">
      <c r="A31" t="s">
        <v>25</v>
      </c>
      <c r="D31" s="8">
        <v>40</v>
      </c>
      <c r="E31" s="12">
        <f t="shared" si="2"/>
        <v>0</v>
      </c>
    </row>
    <row r="32" spans="1:5" ht="14.1" customHeight="1" x14ac:dyDescent="0.25">
      <c r="A32" t="s">
        <v>26</v>
      </c>
      <c r="D32" s="8">
        <v>30</v>
      </c>
      <c r="E32" s="12">
        <f t="shared" si="2"/>
        <v>0</v>
      </c>
    </row>
    <row r="33" spans="1:5" ht="14.1" customHeight="1" x14ac:dyDescent="0.25">
      <c r="A33" s="9" t="s">
        <v>34</v>
      </c>
      <c r="D33" s="8"/>
    </row>
    <row r="34" spans="1:5" ht="14.1" customHeight="1" x14ac:dyDescent="0.25">
      <c r="A34" t="s">
        <v>30</v>
      </c>
      <c r="D34" s="8">
        <v>50</v>
      </c>
      <c r="E34" s="12">
        <f t="shared" ref="E34:E37" si="3">B34*C34*D34</f>
        <v>0</v>
      </c>
    </row>
    <row r="35" spans="1:5" ht="14.1" customHeight="1" x14ac:dyDescent="0.25">
      <c r="A35" t="s">
        <v>31</v>
      </c>
      <c r="D35" s="8">
        <v>45</v>
      </c>
      <c r="E35" s="12">
        <f t="shared" si="3"/>
        <v>0</v>
      </c>
    </row>
    <row r="36" spans="1:5" ht="14.1" customHeight="1" x14ac:dyDescent="0.25">
      <c r="A36" t="s">
        <v>25</v>
      </c>
      <c r="D36" s="8">
        <v>30</v>
      </c>
      <c r="E36" s="12">
        <f t="shared" si="3"/>
        <v>0</v>
      </c>
    </row>
    <row r="37" spans="1:5" ht="14.1" customHeight="1" x14ac:dyDescent="0.25">
      <c r="A37" t="s">
        <v>26</v>
      </c>
      <c r="D37" s="8">
        <v>20</v>
      </c>
      <c r="E37" s="12">
        <f t="shared" si="3"/>
        <v>0</v>
      </c>
    </row>
    <row r="38" spans="1:5" ht="14.1" customHeight="1" x14ac:dyDescent="0.25">
      <c r="A38" t="s">
        <v>27</v>
      </c>
      <c r="D38" s="8">
        <v>250</v>
      </c>
      <c r="E38" s="12">
        <f>C38*D38</f>
        <v>0</v>
      </c>
    </row>
    <row r="39" spans="1:5" ht="6" customHeight="1" x14ac:dyDescent="0.25">
      <c r="D39" s="8"/>
    </row>
    <row r="40" spans="1:5" ht="14.1" customHeight="1" x14ac:dyDescent="0.25">
      <c r="A40" t="s">
        <v>29</v>
      </c>
      <c r="D40" s="8">
        <v>200</v>
      </c>
      <c r="E40" s="12">
        <f>C40*D40</f>
        <v>0</v>
      </c>
    </row>
    <row r="41" spans="1:5" ht="14.1" customHeight="1" x14ac:dyDescent="0.25">
      <c r="A41" t="s">
        <v>46</v>
      </c>
      <c r="D41" s="8"/>
    </row>
    <row r="42" spans="1:5" s="2" customFormat="1" ht="14.1" customHeight="1" x14ac:dyDescent="0.25">
      <c r="A42" s="2" t="s">
        <v>36</v>
      </c>
      <c r="E42" s="13">
        <f>SUM(E15:E41)</f>
        <v>0</v>
      </c>
    </row>
    <row r="43" spans="1:5" s="2" customFormat="1" ht="6" customHeight="1" x14ac:dyDescent="0.25"/>
    <row r="44" spans="1:5" s="3" customFormat="1" ht="14.1" customHeight="1" x14ac:dyDescent="0.25">
      <c r="A44" s="3" t="s">
        <v>42</v>
      </c>
      <c r="E44" s="14">
        <f>(E42-E20-SUM(E34:E41))*0.035</f>
        <v>0</v>
      </c>
    </row>
    <row r="45" spans="1:5" s="2" customFormat="1" ht="14.1" customHeight="1" x14ac:dyDescent="0.25">
      <c r="A45" s="2" t="s">
        <v>47</v>
      </c>
      <c r="E45" s="13">
        <f>E42+E44</f>
        <v>0</v>
      </c>
    </row>
    <row r="46" spans="1:5" s="2" customFormat="1" ht="6" customHeight="1" x14ac:dyDescent="0.25"/>
    <row r="47" spans="1:5" ht="14.1" customHeight="1" x14ac:dyDescent="0.25">
      <c r="A47" s="3" t="s">
        <v>40</v>
      </c>
      <c r="E47" s="12">
        <f>E45*0.05</f>
        <v>0</v>
      </c>
    </row>
    <row r="48" spans="1:5" s="3" customFormat="1" ht="14.1" customHeight="1" x14ac:dyDescent="0.25">
      <c r="A48" s="3" t="s">
        <v>41</v>
      </c>
      <c r="E48" s="14">
        <f>E45*0.09975</f>
        <v>0</v>
      </c>
    </row>
    <row r="49" spans="1:5" s="2" customFormat="1" ht="14.1" customHeight="1" x14ac:dyDescent="0.25">
      <c r="A49" s="2" t="s">
        <v>35</v>
      </c>
      <c r="E49" s="13">
        <f>E45+E47+E48</f>
        <v>0</v>
      </c>
    </row>
    <row r="50" spans="1:5" s="2" customFormat="1" ht="6" customHeight="1" x14ac:dyDescent="0.25"/>
    <row r="51" spans="1:5" ht="14.1" customHeight="1" x14ac:dyDescent="0.25">
      <c r="A51" s="3" t="s">
        <v>37</v>
      </c>
      <c r="B51" t="s">
        <v>4</v>
      </c>
      <c r="E51" s="15"/>
    </row>
    <row r="52" spans="1:5" s="2" customFormat="1" ht="14.1" customHeight="1" x14ac:dyDescent="0.25">
      <c r="A52" s="2" t="s">
        <v>38</v>
      </c>
      <c r="E52" s="13">
        <f>E49-E51</f>
        <v>0</v>
      </c>
    </row>
    <row r="53" spans="1:5" x14ac:dyDescent="0.25">
      <c r="A53" s="3" t="s">
        <v>5</v>
      </c>
    </row>
    <row r="54" spans="1:5" x14ac:dyDescent="0.25">
      <c r="A54" s="2" t="s">
        <v>43</v>
      </c>
      <c r="E54" s="13">
        <f>E52-E53</f>
        <v>0</v>
      </c>
    </row>
    <row r="55" spans="1:5" x14ac:dyDescent="0.25">
      <c r="A55" s="3" t="s">
        <v>49</v>
      </c>
      <c r="B55" t="s">
        <v>50</v>
      </c>
      <c r="D55" t="s">
        <v>51</v>
      </c>
    </row>
  </sheetData>
  <pageMargins left="0.6692913385826772" right="0.23622047244094491" top="0.62992125984251968" bottom="0.62992125984251968" header="0.31496062992125984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C5A8D-574E-4407-8373-E18190174890}">
  <dimension ref="A1:E55"/>
  <sheetViews>
    <sheetView workbookViewId="0">
      <selection activeCell="C56" sqref="C56"/>
    </sheetView>
  </sheetViews>
  <sheetFormatPr baseColWidth="10" defaultRowHeight="15" x14ac:dyDescent="0.25"/>
  <cols>
    <col min="1" max="1" width="36" customWidth="1"/>
    <col min="2" max="2" width="14.28515625" customWidth="1"/>
    <col min="3" max="3" width="16.28515625" customWidth="1"/>
    <col min="4" max="4" width="12.140625" customWidth="1"/>
    <col min="5" max="5" width="14.85546875" customWidth="1"/>
  </cols>
  <sheetData>
    <row r="1" spans="1:5" ht="14.1" customHeight="1" x14ac:dyDescent="0.3">
      <c r="B1" s="10" t="s">
        <v>52</v>
      </c>
      <c r="D1" s="2" t="s">
        <v>53</v>
      </c>
    </row>
    <row r="2" spans="1:5" ht="14.1" customHeight="1" x14ac:dyDescent="0.3">
      <c r="B2" s="10" t="s">
        <v>1</v>
      </c>
      <c r="D2" t="s">
        <v>4</v>
      </c>
      <c r="E2" s="11"/>
    </row>
    <row r="3" spans="1:5" ht="14.1" customHeight="1" x14ac:dyDescent="0.3">
      <c r="B3" s="10" t="s">
        <v>44</v>
      </c>
      <c r="D3" t="s">
        <v>55</v>
      </c>
      <c r="E3" s="7"/>
    </row>
    <row r="4" spans="1:5" ht="14.1" customHeight="1" x14ac:dyDescent="0.3">
      <c r="B4" s="10" t="s">
        <v>2</v>
      </c>
      <c r="D4" t="s">
        <v>56</v>
      </c>
      <c r="E4" s="11"/>
    </row>
    <row r="5" spans="1:5" ht="14.1" customHeight="1" x14ac:dyDescent="0.25">
      <c r="B5" s="2" t="s">
        <v>45</v>
      </c>
      <c r="D5" t="s">
        <v>6</v>
      </c>
    </row>
    <row r="6" spans="1:5" ht="14.1" customHeight="1" x14ac:dyDescent="0.25">
      <c r="C6" s="6" t="s">
        <v>57</v>
      </c>
      <c r="D6" t="s">
        <v>7</v>
      </c>
    </row>
    <row r="7" spans="1:5" ht="14.1" customHeight="1" x14ac:dyDescent="0.25">
      <c r="A7" s="1" t="s">
        <v>10</v>
      </c>
      <c r="B7">
        <v>297081</v>
      </c>
      <c r="D7" t="s">
        <v>8</v>
      </c>
    </row>
    <row r="8" spans="1:5" ht="14.1" customHeight="1" x14ac:dyDescent="0.25">
      <c r="A8" s="1" t="s">
        <v>39</v>
      </c>
      <c r="B8" s="1">
        <v>2274153388</v>
      </c>
      <c r="D8" t="s">
        <v>54</v>
      </c>
    </row>
    <row r="9" spans="1:5" ht="6" customHeight="1" x14ac:dyDescent="0.25"/>
    <row r="10" spans="1:5" x14ac:dyDescent="0.25">
      <c r="A10" t="s">
        <v>58</v>
      </c>
      <c r="B10" s="6" t="s">
        <v>21</v>
      </c>
      <c r="C10" s="6" t="s">
        <v>60</v>
      </c>
      <c r="D10" s="6" t="s">
        <v>62</v>
      </c>
      <c r="E10" s="6" t="s">
        <v>61</v>
      </c>
    </row>
    <row r="11" spans="1:5" ht="6" customHeight="1" x14ac:dyDescent="0.25"/>
    <row r="12" spans="1:5" s="2" customFormat="1" x14ac:dyDescent="0.25">
      <c r="A12" s="2" t="s">
        <v>11</v>
      </c>
      <c r="B12" s="4" t="s">
        <v>15</v>
      </c>
      <c r="C12" s="4" t="s">
        <v>16</v>
      </c>
      <c r="D12" s="2" t="s">
        <v>12</v>
      </c>
      <c r="E12" s="2" t="s">
        <v>13</v>
      </c>
    </row>
    <row r="13" spans="1:5" ht="6" customHeight="1" x14ac:dyDescent="0.25"/>
    <row r="14" spans="1:5" ht="14.1" customHeight="1" x14ac:dyDescent="0.25">
      <c r="A14" s="5" t="s">
        <v>63</v>
      </c>
    </row>
    <row r="15" spans="1:5" ht="14.1" customHeight="1" x14ac:dyDescent="0.25">
      <c r="A15" t="s">
        <v>64</v>
      </c>
      <c r="D15" s="8">
        <v>100</v>
      </c>
      <c r="E15" s="12">
        <f>B15*C15*D15</f>
        <v>0</v>
      </c>
    </row>
    <row r="16" spans="1:5" ht="14.1" customHeight="1" x14ac:dyDescent="0.25">
      <c r="A16" t="s">
        <v>65</v>
      </c>
      <c r="D16" s="8">
        <v>90</v>
      </c>
      <c r="E16" s="12">
        <f t="shared" ref="E16:E19" si="0">B16*C16*D16</f>
        <v>0</v>
      </c>
    </row>
    <row r="17" spans="1:5" ht="14.1" customHeight="1" x14ac:dyDescent="0.25">
      <c r="A17" t="s">
        <v>66</v>
      </c>
      <c r="D17" s="8">
        <v>80</v>
      </c>
      <c r="E17" s="12">
        <f t="shared" si="0"/>
        <v>0</v>
      </c>
    </row>
    <row r="18" spans="1:5" ht="14.1" customHeight="1" x14ac:dyDescent="0.25">
      <c r="A18" t="s">
        <v>67</v>
      </c>
      <c r="D18" s="8">
        <v>75</v>
      </c>
      <c r="E18" s="12">
        <f t="shared" si="0"/>
        <v>0</v>
      </c>
    </row>
    <row r="19" spans="1:5" ht="14.1" customHeight="1" x14ac:dyDescent="0.25">
      <c r="A19" t="s">
        <v>68</v>
      </c>
      <c r="D19" s="8">
        <v>60</v>
      </c>
      <c r="E19" s="12">
        <f t="shared" si="0"/>
        <v>0</v>
      </c>
    </row>
    <row r="20" spans="1:5" ht="14.1" customHeight="1" x14ac:dyDescent="0.25">
      <c r="A20" t="s">
        <v>69</v>
      </c>
      <c r="D20" s="8">
        <v>500</v>
      </c>
      <c r="E20" s="12">
        <f>C20*D20</f>
        <v>0</v>
      </c>
    </row>
    <row r="21" spans="1:5" ht="6" customHeight="1" x14ac:dyDescent="0.25">
      <c r="D21" s="8"/>
    </row>
    <row r="22" spans="1:5" ht="14.1" customHeight="1" x14ac:dyDescent="0.25">
      <c r="A22" s="5" t="s">
        <v>70</v>
      </c>
      <c r="D22" s="8"/>
    </row>
    <row r="23" spans="1:5" ht="14.1" customHeight="1" x14ac:dyDescent="0.25">
      <c r="A23" s="9" t="s">
        <v>73</v>
      </c>
      <c r="D23" s="8"/>
    </row>
    <row r="24" spans="1:5" ht="14.1" customHeight="1" x14ac:dyDescent="0.25">
      <c r="A24" t="s">
        <v>71</v>
      </c>
      <c r="D24" s="8">
        <v>75</v>
      </c>
      <c r="E24" s="12">
        <f t="shared" ref="E24:E27" si="1">B24*C24*D24</f>
        <v>0</v>
      </c>
    </row>
    <row r="25" spans="1:5" ht="14.1" customHeight="1" x14ac:dyDescent="0.25">
      <c r="A25" t="s">
        <v>72</v>
      </c>
      <c r="D25" s="8">
        <v>65</v>
      </c>
      <c r="E25" s="12">
        <f t="shared" si="1"/>
        <v>0</v>
      </c>
    </row>
    <row r="26" spans="1:5" ht="14.1" customHeight="1" x14ac:dyDescent="0.25">
      <c r="A26" t="s">
        <v>67</v>
      </c>
      <c r="D26" s="8">
        <v>50</v>
      </c>
      <c r="E26" s="12">
        <f t="shared" si="1"/>
        <v>0</v>
      </c>
    </row>
    <row r="27" spans="1:5" ht="14.1" customHeight="1" x14ac:dyDescent="0.25">
      <c r="A27" t="s">
        <v>68</v>
      </c>
      <c r="D27" s="8">
        <v>40</v>
      </c>
      <c r="E27" s="12">
        <f t="shared" si="1"/>
        <v>0</v>
      </c>
    </row>
    <row r="28" spans="1:5" ht="14.1" customHeight="1" x14ac:dyDescent="0.25">
      <c r="A28" s="9" t="s">
        <v>74</v>
      </c>
      <c r="D28" s="8"/>
      <c r="E28" s="16"/>
    </row>
    <row r="29" spans="1:5" ht="14.1" customHeight="1" x14ac:dyDescent="0.25">
      <c r="A29" t="s">
        <v>71</v>
      </c>
      <c r="D29" s="8">
        <v>65</v>
      </c>
      <c r="E29" s="12">
        <f t="shared" ref="E29:E32" si="2">B29*C29*D29</f>
        <v>0</v>
      </c>
    </row>
    <row r="30" spans="1:5" ht="14.1" customHeight="1" x14ac:dyDescent="0.25">
      <c r="A30" t="s">
        <v>72</v>
      </c>
      <c r="D30" s="8">
        <v>55</v>
      </c>
      <c r="E30" s="12">
        <f t="shared" si="2"/>
        <v>0</v>
      </c>
    </row>
    <row r="31" spans="1:5" ht="14.1" customHeight="1" x14ac:dyDescent="0.25">
      <c r="A31" t="s">
        <v>67</v>
      </c>
      <c r="D31" s="8">
        <v>40</v>
      </c>
      <c r="E31" s="12">
        <f t="shared" si="2"/>
        <v>0</v>
      </c>
    </row>
    <row r="32" spans="1:5" ht="14.1" customHeight="1" x14ac:dyDescent="0.25">
      <c r="A32" t="s">
        <v>68</v>
      </c>
      <c r="D32" s="8">
        <v>30</v>
      </c>
      <c r="E32" s="12">
        <f t="shared" si="2"/>
        <v>0</v>
      </c>
    </row>
    <row r="33" spans="1:5" ht="14.1" customHeight="1" x14ac:dyDescent="0.25">
      <c r="A33" s="9" t="s">
        <v>75</v>
      </c>
      <c r="D33" s="8"/>
    </row>
    <row r="34" spans="1:5" ht="14.1" customHeight="1" x14ac:dyDescent="0.25">
      <c r="A34" t="s">
        <v>71</v>
      </c>
      <c r="D34" s="8">
        <v>50</v>
      </c>
      <c r="E34" s="12">
        <f t="shared" ref="E34:E37" si="3">B34*C34*D34</f>
        <v>0</v>
      </c>
    </row>
    <row r="35" spans="1:5" ht="14.1" customHeight="1" x14ac:dyDescent="0.25">
      <c r="A35" t="s">
        <v>72</v>
      </c>
      <c r="D35" s="8">
        <v>45</v>
      </c>
      <c r="E35" s="12">
        <f t="shared" si="3"/>
        <v>0</v>
      </c>
    </row>
    <row r="36" spans="1:5" ht="14.1" customHeight="1" x14ac:dyDescent="0.25">
      <c r="A36" t="s">
        <v>67</v>
      </c>
      <c r="D36" s="8">
        <v>30</v>
      </c>
      <c r="E36" s="12">
        <f t="shared" si="3"/>
        <v>0</v>
      </c>
    </row>
    <row r="37" spans="1:5" ht="14.1" customHeight="1" x14ac:dyDescent="0.25">
      <c r="A37" t="s">
        <v>68</v>
      </c>
      <c r="D37" s="8">
        <v>20</v>
      </c>
      <c r="E37" s="12">
        <f t="shared" si="3"/>
        <v>0</v>
      </c>
    </row>
    <row r="38" spans="1:5" ht="14.1" customHeight="1" x14ac:dyDescent="0.25">
      <c r="A38" t="s">
        <v>69</v>
      </c>
      <c r="D38" s="8">
        <v>250</v>
      </c>
      <c r="E38" s="12">
        <f>C38*D38</f>
        <v>0</v>
      </c>
    </row>
    <row r="39" spans="1:5" ht="6" customHeight="1" x14ac:dyDescent="0.25">
      <c r="D39" s="8"/>
    </row>
    <row r="40" spans="1:5" ht="14.1" customHeight="1" x14ac:dyDescent="0.25">
      <c r="A40" t="s">
        <v>76</v>
      </c>
      <c r="D40" s="8">
        <v>200</v>
      </c>
      <c r="E40" s="12">
        <f>C40*D40</f>
        <v>0</v>
      </c>
    </row>
    <row r="41" spans="1:5" ht="14.1" customHeight="1" x14ac:dyDescent="0.25">
      <c r="A41" t="s">
        <v>77</v>
      </c>
      <c r="D41" s="8"/>
    </row>
    <row r="42" spans="1:5" s="2" customFormat="1" ht="14.1" customHeight="1" x14ac:dyDescent="0.25">
      <c r="A42" s="2" t="s">
        <v>79</v>
      </c>
      <c r="E42" s="13">
        <f>SUM(E15:E41)</f>
        <v>0</v>
      </c>
    </row>
    <row r="43" spans="1:5" s="2" customFormat="1" ht="6" customHeight="1" x14ac:dyDescent="0.25"/>
    <row r="44" spans="1:5" s="3" customFormat="1" ht="14.1" customHeight="1" x14ac:dyDescent="0.25">
      <c r="A44" s="3" t="s">
        <v>78</v>
      </c>
      <c r="E44" s="14">
        <f>(E42-E20-SUM(E34:E41))*0.035</f>
        <v>0</v>
      </c>
    </row>
    <row r="45" spans="1:5" s="2" customFormat="1" ht="14.1" customHeight="1" x14ac:dyDescent="0.25">
      <c r="A45" s="2" t="s">
        <v>80</v>
      </c>
      <c r="E45" s="13">
        <f>E42+E44</f>
        <v>0</v>
      </c>
    </row>
    <row r="46" spans="1:5" s="2" customFormat="1" ht="6" customHeight="1" x14ac:dyDescent="0.25"/>
    <row r="47" spans="1:5" ht="14.1" customHeight="1" x14ac:dyDescent="0.25">
      <c r="A47" s="3" t="s">
        <v>40</v>
      </c>
      <c r="E47" s="12">
        <f>E45*0.05</f>
        <v>0</v>
      </c>
    </row>
    <row r="48" spans="1:5" s="3" customFormat="1" ht="14.1" customHeight="1" x14ac:dyDescent="0.25">
      <c r="A48" s="3" t="s">
        <v>41</v>
      </c>
      <c r="E48" s="14">
        <f>E45*0.09975</f>
        <v>0</v>
      </c>
    </row>
    <row r="49" spans="1:5" s="2" customFormat="1" ht="14.1" customHeight="1" x14ac:dyDescent="0.25">
      <c r="A49" s="2" t="s">
        <v>35</v>
      </c>
      <c r="E49" s="13">
        <f>E45+E47+E48</f>
        <v>0</v>
      </c>
    </row>
    <row r="50" spans="1:5" s="2" customFormat="1" ht="6" customHeight="1" x14ac:dyDescent="0.25"/>
    <row r="51" spans="1:5" ht="14.1" customHeight="1" x14ac:dyDescent="0.25">
      <c r="A51" s="3" t="s">
        <v>81</v>
      </c>
      <c r="B51" t="s">
        <v>4</v>
      </c>
      <c r="E51" s="15"/>
    </row>
    <row r="52" spans="1:5" s="2" customFormat="1" ht="14.1" customHeight="1" x14ac:dyDescent="0.25">
      <c r="A52" s="2" t="s">
        <v>38</v>
      </c>
      <c r="E52" s="13">
        <f>E49-E51</f>
        <v>0</v>
      </c>
    </row>
    <row r="53" spans="1:5" x14ac:dyDescent="0.25">
      <c r="A53" s="3" t="s">
        <v>57</v>
      </c>
    </row>
    <row r="54" spans="1:5" x14ac:dyDescent="0.25">
      <c r="A54" s="2" t="s">
        <v>82</v>
      </c>
      <c r="E54" s="13">
        <f>E52-E53</f>
        <v>0</v>
      </c>
    </row>
    <row r="55" spans="1:5" x14ac:dyDescent="0.25">
      <c r="A55" s="3" t="s">
        <v>83</v>
      </c>
      <c r="B55" t="s">
        <v>84</v>
      </c>
      <c r="D55" t="s">
        <v>85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Français</vt:lpstr>
      <vt:lpstr>English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Misapart</cp:lastModifiedBy>
  <cp:lastPrinted>2018-12-04T14:08:00Z</cp:lastPrinted>
  <dcterms:created xsi:type="dcterms:W3CDTF">2018-12-03T18:50:55Z</dcterms:created>
  <dcterms:modified xsi:type="dcterms:W3CDTF">2019-01-16T16:40:33Z</dcterms:modified>
</cp:coreProperties>
</file>